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디미고디자인\Desktop\"/>
    </mc:Choice>
  </mc:AlternateContent>
  <xr:revisionPtr revIDLastSave="0" documentId="13_ncr:1_{ECF83DFA-0F4D-4CAF-9DF5-48CB7514E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계산기" sheetId="1" r:id="rId1"/>
    <sheet name="Config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1" l="1"/>
  <c r="U7" i="1"/>
  <c r="T7" i="1"/>
  <c r="Q7" i="1"/>
  <c r="S7" i="1" s="1"/>
  <c r="P7" i="1"/>
  <c r="O7" i="1"/>
  <c r="R7" i="1" s="1"/>
  <c r="N7" i="1"/>
  <c r="M7" i="1"/>
  <c r="X11" i="1"/>
  <c r="U11" i="1"/>
  <c r="T11" i="1"/>
  <c r="W11" i="1" s="1"/>
  <c r="S11" i="1"/>
  <c r="R11" i="1"/>
  <c r="Q11" i="1"/>
  <c r="P11" i="1"/>
  <c r="O11" i="1"/>
  <c r="N11" i="1"/>
  <c r="M11" i="1"/>
  <c r="X10" i="1"/>
  <c r="U10" i="1"/>
  <c r="T10" i="1"/>
  <c r="W10" i="1" s="1"/>
  <c r="S10" i="1"/>
  <c r="R10" i="1"/>
  <c r="V10" i="1" s="1"/>
  <c r="Q10" i="1"/>
  <c r="P10" i="1"/>
  <c r="O10" i="1"/>
  <c r="N10" i="1"/>
  <c r="M10" i="1"/>
  <c r="X9" i="1"/>
  <c r="U9" i="1"/>
  <c r="T9" i="1"/>
  <c r="W9" i="1" s="1"/>
  <c r="S9" i="1"/>
  <c r="R9" i="1"/>
  <c r="V9" i="1" s="1"/>
  <c r="Q9" i="1"/>
  <c r="P9" i="1"/>
  <c r="O9" i="1"/>
  <c r="N9" i="1"/>
  <c r="M9" i="1"/>
  <c r="X8" i="1"/>
  <c r="W8" i="1"/>
  <c r="U8" i="1"/>
  <c r="T8" i="1"/>
  <c r="S8" i="1"/>
  <c r="R8" i="1"/>
  <c r="V8" i="1" s="1"/>
  <c r="Q8" i="1"/>
  <c r="P8" i="1"/>
  <c r="O8" i="1"/>
  <c r="N8" i="1"/>
  <c r="M8" i="1"/>
  <c r="C4" i="1"/>
  <c r="W7" i="1" l="1"/>
  <c r="G4" i="1" s="1"/>
  <c r="V7" i="1"/>
  <c r="V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V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가중 성취도평균 = (국영수 성취도합 + 사과 성취도합/2) / 4</t>
        </r>
      </text>
    </comment>
    <comment ref="W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가중 원점수평균 = (국영수 원점수합 + 사과 원점수합/2) / 4</t>
        </r>
      </text>
    </comment>
    <comment ref="X6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5개 학기의 학기 점수를 합산하면 최종 교과 총점이 됩니다.</t>
        </r>
      </text>
    </comment>
  </commentList>
</comments>
</file>

<file path=xl/sharedStrings.xml><?xml version="1.0" encoding="utf-8"?>
<sst xmlns="http://schemas.openxmlformats.org/spreadsheetml/2006/main" count="65" uniqueCount="58">
  <si>
    <t>사과 = 사회+과학 / 가중평균 = (국영수 합 + 사과 합÷2) ÷ 4 / 성취도 환산 A=5, B=4, C=3, D=2, E=1 / 학기 점수는 소수 셋째 자리까지 반올림</t>
  </si>
  <si>
    <t>입력 상태</t>
  </si>
  <si>
    <t>최종 교과 총점</t>
  </si>
  <si>
    <t>총 만점</t>
  </si>
  <si>
    <t>학년</t>
  </si>
  <si>
    <t>학기</t>
  </si>
  <si>
    <t>국어 성취도</t>
  </si>
  <si>
    <t>영어 성취도</t>
  </si>
  <si>
    <t>수학 성취도</t>
  </si>
  <si>
    <t>사회 성취도</t>
  </si>
  <si>
    <t>과학 성취도</t>
  </si>
  <si>
    <t>국어 원점수</t>
  </si>
  <si>
    <t>영어 원점수</t>
  </si>
  <si>
    <t>수학 원점수</t>
  </si>
  <si>
    <t>사회 원점수</t>
  </si>
  <si>
    <t>과학 원점수</t>
  </si>
  <si>
    <t>국어 환산</t>
  </si>
  <si>
    <t>영어 환산</t>
  </si>
  <si>
    <t>수학 환산</t>
  </si>
  <si>
    <t>사회 환산</t>
  </si>
  <si>
    <t>과학 환산</t>
  </si>
  <si>
    <t>국영수 성취도합</t>
  </si>
  <si>
    <t>사과 성취도합</t>
  </si>
  <si>
    <t>국영수 원점수합</t>
  </si>
  <si>
    <t>사과 원점수합</t>
  </si>
  <si>
    <t>가중 성취도평균</t>
  </si>
  <si>
    <t>가중 원점수평균</t>
  </si>
  <si>
    <t>학기 점수</t>
  </si>
  <si>
    <t>1학년</t>
  </si>
  <si>
    <t>2학기</t>
  </si>
  <si>
    <t>10 + 가중성취도평균×1 + 가중원점수평균×0.05</t>
  </si>
  <si>
    <t>2학년</t>
  </si>
  <si>
    <t>1학기</t>
  </si>
  <si>
    <t>16 + 가중성취도평균×1.4 + 가중원점수평균×0.07</t>
  </si>
  <si>
    <t>3학년</t>
  </si>
  <si>
    <t>6 + 가중성취도평균×0.4 + 가중원점수평균×0.02</t>
  </si>
  <si>
    <t>사용 팁: 파란색 칸만 입력하면 나머지는 자동 계산됩니다. 성취도는 드롭다운(A~E)으로 선택할 수 있습니다.</t>
  </si>
  <si>
    <t>성취도</t>
  </si>
  <si>
    <t>환산점수</t>
  </si>
  <si>
    <t>대상 학기</t>
  </si>
  <si>
    <t>기준점수</t>
  </si>
  <si>
    <t>성취도 계수</t>
  </si>
  <si>
    <t>원점수 계수</t>
  </si>
  <si>
    <t>설명</t>
  </si>
  <si>
    <t>A</t>
  </si>
  <si>
    <t>1학년 2학기</t>
  </si>
  <si>
    <t>B</t>
  </si>
  <si>
    <t>2학년 1학기</t>
  </si>
  <si>
    <t>C</t>
  </si>
  <si>
    <t>2학년 2학기</t>
  </si>
  <si>
    <t>D</t>
  </si>
  <si>
    <t>3학년 1학기</t>
  </si>
  <si>
    <t>E</t>
  </si>
  <si>
    <t>3학년 2학기</t>
  </si>
  <si>
    <t>기준</t>
  </si>
  <si>
    <t>사용자 제공 이미지 반영</t>
  </si>
  <si>
    <r>
      <rPr>
        <b/>
        <sz val="15"/>
        <color rgb="FFFFFFFF"/>
        <rFont val="맑은 고딕"/>
        <family val="3"/>
        <charset val="129"/>
      </rPr>
      <t>2028학년도 내신</t>
    </r>
    <r>
      <rPr>
        <b/>
        <sz val="15"/>
        <color rgb="FFFFFFFF"/>
        <rFont val="Calibri"/>
        <family val="2"/>
      </rPr>
      <t xml:space="preserve"> </t>
    </r>
    <r>
      <rPr>
        <b/>
        <sz val="15"/>
        <color rgb="FFFFFFFF"/>
        <rFont val="맑은 고딕"/>
        <family val="3"/>
        <charset val="129"/>
      </rPr>
      <t>교과</t>
    </r>
    <r>
      <rPr>
        <b/>
        <sz val="15"/>
        <color rgb="FFFFFFFF"/>
        <rFont val="Calibri"/>
        <family val="2"/>
      </rPr>
      <t xml:space="preserve"> </t>
    </r>
    <r>
      <rPr>
        <b/>
        <sz val="15"/>
        <color rgb="FFFFFFFF"/>
        <rFont val="맑은 고딕"/>
        <family val="3"/>
        <charset val="129"/>
      </rPr>
      <t>점수</t>
    </r>
    <r>
      <rPr>
        <b/>
        <sz val="15"/>
        <color rgb="FFFFFFFF"/>
        <rFont val="Calibri"/>
        <family val="2"/>
      </rPr>
      <t xml:space="preserve"> </t>
    </r>
    <r>
      <rPr>
        <b/>
        <sz val="15"/>
        <color rgb="FFFFFFFF"/>
        <rFont val="맑은 고딕"/>
        <family val="3"/>
        <charset val="129"/>
      </rPr>
      <t>계산기</t>
    </r>
    <r>
      <rPr>
        <b/>
        <sz val="15"/>
        <color rgb="FFFFFFFF"/>
        <rFont val="Calibri"/>
        <family val="2"/>
      </rPr>
      <t xml:space="preserve"> (</t>
    </r>
    <r>
      <rPr>
        <b/>
        <sz val="15"/>
        <color rgb="FFFFFFFF"/>
        <rFont val="맑은 고딕"/>
        <family val="3"/>
        <charset val="129"/>
      </rPr>
      <t>국어</t>
    </r>
    <r>
      <rPr>
        <b/>
        <sz val="15"/>
        <color rgb="FFFFFFFF"/>
        <rFont val="Calibri"/>
        <family val="2"/>
      </rPr>
      <t>·</t>
    </r>
    <r>
      <rPr>
        <b/>
        <sz val="15"/>
        <color rgb="FFFFFFFF"/>
        <rFont val="맑은 고딕"/>
        <family val="3"/>
        <charset val="129"/>
      </rPr>
      <t>영어</t>
    </r>
    <r>
      <rPr>
        <b/>
        <sz val="15"/>
        <color rgb="FFFFFFFF"/>
        <rFont val="Calibri"/>
        <family val="2"/>
      </rPr>
      <t>·</t>
    </r>
    <r>
      <rPr>
        <b/>
        <sz val="15"/>
        <color rgb="FFFFFFFF"/>
        <rFont val="맑은 고딕"/>
        <family val="3"/>
        <charset val="129"/>
      </rPr>
      <t>수학</t>
    </r>
    <r>
      <rPr>
        <b/>
        <sz val="15"/>
        <color rgb="FFFFFFFF"/>
        <rFont val="Calibri"/>
        <family val="2"/>
      </rPr>
      <t>·</t>
    </r>
    <r>
      <rPr>
        <b/>
        <sz val="15"/>
        <color rgb="FFFFFFFF"/>
        <rFont val="맑은 고딕"/>
        <family val="3"/>
        <charset val="129"/>
      </rPr>
      <t>사회</t>
    </r>
    <r>
      <rPr>
        <b/>
        <sz val="15"/>
        <color rgb="FFFFFFFF"/>
        <rFont val="Calibri"/>
        <family val="2"/>
      </rPr>
      <t>·</t>
    </r>
    <r>
      <rPr>
        <b/>
        <sz val="15"/>
        <color rgb="FFFFFFFF"/>
        <rFont val="맑은 고딕"/>
        <family val="3"/>
        <charset val="129"/>
      </rPr>
      <t>과학</t>
    </r>
    <r>
      <rPr>
        <b/>
        <sz val="15"/>
        <color rgb="FFFFFFFF"/>
        <rFont val="Calibri"/>
        <family val="2"/>
      </rPr>
      <t>)</t>
    </r>
    <phoneticPr fontId="10" type="noConversion"/>
  </si>
  <si>
    <r>
      <rPr>
        <i/>
        <sz val="11"/>
        <color rgb="FF0070C0"/>
        <rFont val="맑은 고딕"/>
        <family val="3"/>
        <charset val="129"/>
      </rPr>
      <t>사회</t>
    </r>
    <r>
      <rPr>
        <i/>
        <sz val="11"/>
        <color rgb="FF0070C0"/>
        <rFont val="Calibri"/>
        <family val="2"/>
        <scheme val="major"/>
      </rPr>
      <t xml:space="preserve"> </t>
    </r>
    <r>
      <rPr>
        <i/>
        <sz val="11"/>
        <color rgb="FF0070C0"/>
        <rFont val="맑은 고딕"/>
        <family val="3"/>
        <charset val="129"/>
      </rPr>
      <t>과목이</t>
    </r>
    <r>
      <rPr>
        <i/>
        <sz val="11"/>
        <color rgb="FF0070C0"/>
        <rFont val="Calibri"/>
        <family val="2"/>
        <scheme val="major"/>
      </rPr>
      <t xml:space="preserve"> </t>
    </r>
    <r>
      <rPr>
        <i/>
        <sz val="11"/>
        <color rgb="FF0070C0"/>
        <rFont val="맑은 고딕"/>
        <family val="3"/>
        <charset val="129"/>
      </rPr>
      <t>없는</t>
    </r>
    <r>
      <rPr>
        <i/>
        <sz val="11"/>
        <color rgb="FF0070C0"/>
        <rFont val="Calibri"/>
        <family val="2"/>
        <scheme val="major"/>
      </rPr>
      <t xml:space="preserve"> </t>
    </r>
    <r>
      <rPr>
        <i/>
        <sz val="11"/>
        <color rgb="FF0070C0"/>
        <rFont val="Arial Unicode MS"/>
        <family val="2"/>
        <charset val="129"/>
      </rPr>
      <t>학기</t>
    </r>
    <r>
      <rPr>
        <i/>
        <sz val="11"/>
        <color rgb="FF0070C0"/>
        <rFont val="맑은 고딕"/>
        <family val="3"/>
        <charset val="129"/>
      </rPr>
      <t>에는</t>
    </r>
    <r>
      <rPr>
        <i/>
        <sz val="11"/>
        <color rgb="FF0070C0"/>
        <rFont val="Calibri"/>
        <family val="2"/>
        <scheme val="major"/>
      </rPr>
      <t xml:space="preserve"> </t>
    </r>
    <r>
      <rPr>
        <i/>
        <sz val="11"/>
        <color rgb="FF0070C0"/>
        <rFont val="맑은 고딕"/>
        <family val="3"/>
        <charset val="129"/>
      </rPr>
      <t>역사과목으로</t>
    </r>
    <r>
      <rPr>
        <i/>
        <sz val="11"/>
        <color rgb="FF0070C0"/>
        <rFont val="Calibri"/>
        <family val="2"/>
        <scheme val="major"/>
      </rPr>
      <t xml:space="preserve"> </t>
    </r>
    <r>
      <rPr>
        <i/>
        <sz val="11"/>
        <color rgb="FF0070C0"/>
        <rFont val="맑은 고딕"/>
        <family val="3"/>
        <charset val="129"/>
      </rPr>
      <t>대체함</t>
    </r>
    <r>
      <rPr>
        <i/>
        <sz val="11"/>
        <color rgb="FF0070C0"/>
        <rFont val="Calibri"/>
        <family val="2"/>
        <scheme val="major"/>
      </rPr>
      <t>.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</si>
</sst>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1">
    <font>
      <sz val="11"/>
      <color theme="1"/>
      <name val="Calibri"/>
      <family val="2"/>
      <scheme val="minor"/>
    </font>
    <font>
      <i/>
      <sz val="10"/>
      <color rgb="FF444444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i/>
      <sz val="11"/>
      <color rgb="FF444444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5"/>
      <color rgb="FFFFFFFF"/>
      <name val="맑은 고딕"/>
      <family val="3"/>
      <charset val="129"/>
    </font>
    <font>
      <b/>
      <sz val="15"/>
      <color rgb="FFFFFFFF"/>
      <name val="Calibri"/>
      <family val="2"/>
    </font>
    <font>
      <b/>
      <sz val="15"/>
      <color rgb="FFFFFFFF"/>
      <name val="Calibri"/>
      <family val="3"/>
      <charset val="129"/>
    </font>
    <font>
      <i/>
      <sz val="11"/>
      <color theme="1"/>
      <name val="Calibri"/>
      <family val="2"/>
      <scheme val="major"/>
    </font>
    <font>
      <i/>
      <sz val="11"/>
      <color rgb="FF0070C0"/>
      <name val="맑은 고딕"/>
      <family val="3"/>
      <charset val="129"/>
    </font>
    <font>
      <i/>
      <sz val="11"/>
      <color rgb="FF0070C0"/>
      <name val="Calibri"/>
      <family val="2"/>
      <scheme val="major"/>
    </font>
    <font>
      <i/>
      <sz val="11"/>
      <color rgb="FF0070C0"/>
      <name val="Arial Unicode MS"/>
      <family val="2"/>
      <charset val="129"/>
    </font>
    <font>
      <i/>
      <sz val="11"/>
      <color rgb="FF0070C0"/>
      <name val="Calibri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rgb="FFEAF3FF"/>
      </patternFill>
    </fill>
    <fill>
      <patternFill patternType="solid">
        <fgColor rgb="FFF4F4F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2" fillId="2" borderId="0" xfId="1" applyFont="1" applyFill="1" applyAlignment="1">
      <alignment horizontal="center"/>
    </xf>
    <xf numFmtId="0" fontId="0" fillId="0" borderId="0" xfId="1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3" fillId="0" borderId="0" xfId="1" applyFont="1"/>
    <xf numFmtId="0" fontId="8" fillId="0" borderId="0" xfId="1" applyFont="1"/>
    <xf numFmtId="0" fontId="0" fillId="0" borderId="1" xfId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176" fontId="6" fillId="6" borderId="1" xfId="1" applyNumberFormat="1" applyFont="1" applyFill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176" fontId="6" fillId="6" borderId="3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176" fontId="6" fillId="6" borderId="4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0" borderId="0" xfId="1" applyFont="1"/>
    <xf numFmtId="0" fontId="0" fillId="0" borderId="0" xfId="0"/>
    <xf numFmtId="0" fontId="15" fillId="2" borderId="0" xfId="1" applyFont="1" applyFill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4" fillId="4" borderId="4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left"/>
    </xf>
  </cellXfs>
  <cellStyles count="2">
    <cellStyle name="Normal" xfId="1" xr:uid="{00000000-0005-0000-0000-000000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2f6a915b47774823" Type="http://schemas.microsoft.com/office/2017/10/relationships/person" Target="persons/person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190500</xdr:colOff>
      <xdr:row>43</xdr:row>
      <xdr:rowOff>57150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56B2F52B-1E5D-7CF5-D8BB-BBD78C8731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13</xdr:row>
      <xdr:rowOff>65080</xdr:rowOff>
    </xdr:from>
    <xdr:to>
      <xdr:col>8</xdr:col>
      <xdr:colOff>379096</xdr:colOff>
      <xdr:row>27</xdr:row>
      <xdr:rowOff>96200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5E3BD99-58BC-76BE-C8F3-2B62F6586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74227"/>
          <a:ext cx="6430272" cy="27877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190500</xdr:colOff>
      <xdr:row>43</xdr:row>
      <xdr:rowOff>57150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17FF1D9C-61F2-F64F-58BD-A0146E2D0F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190500</xdr:colOff>
      <xdr:row>43</xdr:row>
      <xdr:rowOff>57150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35A047D8-2CD1-19D5-0183-D412C67509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190500</xdr:colOff>
      <xdr:row>43</xdr:row>
      <xdr:rowOff>57150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37513D7D-380D-B982-56A1-0AF8370F918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144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46356;&#48120;&#44256;&#46356;&#51088;&#51064;\Desktop\school_score_calculator_5subjects.xlsx" TargetMode="External"/><Relationship Id="rId1" Type="http://schemas.openxmlformats.org/officeDocument/2006/relationships/externalLinkPath" Target="school_score_calculator_5subjec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계산기"/>
      <sheetName val="Config"/>
    </sheetNames>
    <sheetDataSet>
      <sheetData sheetId="0"/>
      <sheetData sheetId="1">
        <row r="2">
          <cell r="B2">
            <v>5</v>
          </cell>
        </row>
        <row r="3">
          <cell r="B3">
            <v>4</v>
          </cell>
        </row>
        <row r="4">
          <cell r="B4">
            <v>3</v>
          </cell>
        </row>
        <row r="5">
          <cell r="B5">
            <v>2</v>
          </cell>
        </row>
        <row r="6">
          <cell r="B6">
            <v>1</v>
          </cell>
        </row>
      </sheetData>
    </sheetDataSet>
  </externalBook>
</externalLink>
</file>

<file path=xl/persons/person.xml><?xml version="1.0" encoding="utf-8"?>
<xltc:personList xmlns:xltc="http://schemas.microsoft.com/office/spreadsheetml/2018/threadedcomments">
  <xltc:person displayName="OpenAI" id="{4178584D-67D4-4D2D-AFFE-EFEDEDA08BFE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zoomScaleNormal="100" workbookViewId="0">
      <selection activeCell="A5" sqref="A5"/>
    </sheetView>
  </sheetViews>
  <sheetFormatPr defaultRowHeight="15"/>
  <cols>
    <col min="1" max="2" width="10" customWidth="1"/>
    <col min="3" max="12" width="11.7109375" customWidth="1"/>
    <col min="13" max="23" width="11.7109375" hidden="1" customWidth="1"/>
    <col min="24" max="24" width="11.7109375" customWidth="1"/>
  </cols>
  <sheetData>
    <row r="1" spans="1:24" ht="27.95" customHeight="1">
      <c r="A1" s="25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21.95" customHeight="1">
      <c r="A2" s="32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ht="21.95" customHeight="1"/>
    <row r="4" spans="1:24" ht="21.95" customHeight="1">
      <c r="A4" s="29" t="s">
        <v>1</v>
      </c>
      <c r="B4" s="30"/>
      <c r="C4" s="28" t="str">
        <f>IF(COUNTBLANK(C7:L11)=0,"전체 학기 입력 완료","일부 학기만 입력됨")</f>
        <v>일부 학기만 입력됨</v>
      </c>
      <c r="D4" s="27"/>
      <c r="E4" s="29" t="s">
        <v>2</v>
      </c>
      <c r="F4" s="30"/>
      <c r="G4" s="31">
        <f>ROUND(SUM(X7:X11),3)</f>
        <v>0</v>
      </c>
      <c r="H4" s="27"/>
      <c r="I4" s="29" t="s">
        <v>3</v>
      </c>
      <c r="J4" s="30"/>
      <c r="K4" s="26">
        <v>120</v>
      </c>
      <c r="L4" s="27"/>
    </row>
    <row r="5" spans="1:24" ht="21.95" customHeight="1"/>
    <row r="6" spans="1:24" ht="21.95" customHeight="1">
      <c r="A6" s="14" t="s">
        <v>4</v>
      </c>
      <c r="B6" s="14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7" t="s">
        <v>16</v>
      </c>
      <c r="N6" s="17" t="s">
        <v>17</v>
      </c>
      <c r="O6" s="17" t="s">
        <v>18</v>
      </c>
      <c r="P6" s="17" t="s">
        <v>19</v>
      </c>
      <c r="Q6" s="17" t="s">
        <v>20</v>
      </c>
      <c r="R6" s="17" t="s">
        <v>21</v>
      </c>
      <c r="S6" s="17" t="s">
        <v>22</v>
      </c>
      <c r="T6" s="17" t="s">
        <v>23</v>
      </c>
      <c r="U6" s="17" t="s">
        <v>24</v>
      </c>
      <c r="V6" s="17" t="s">
        <v>25</v>
      </c>
      <c r="W6" s="17" t="s">
        <v>26</v>
      </c>
      <c r="X6" s="17" t="s">
        <v>27</v>
      </c>
    </row>
    <row r="7" spans="1:24" ht="21.95" customHeight="1">
      <c r="A7" s="10" t="s">
        <v>28</v>
      </c>
      <c r="B7" s="15" t="s">
        <v>29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9" t="str">
        <f>IF(C7="","",IF(C7="A",[1]Config!$B$2,IF(C7="B",[1]Config!$B$3,IF(C7="C",[1]Config!$B$4,IF(C7="D",[1]Config!$B$5,IF(C7="E",[1]Config!$B$6,""))))))</f>
        <v/>
      </c>
      <c r="N7" s="19" t="str">
        <f>IF(D7="","",IF(D7="A",[1]Config!$B$2,IF(D7="B",[1]Config!$B$3,IF(D7="C",[1]Config!$B$4,IF(D7="D",[1]Config!$B$5,IF(D7="E",[1]Config!$B$6,""))))))</f>
        <v/>
      </c>
      <c r="O7" s="19" t="str">
        <f>IF(E7="","",IF(E7="A",[1]Config!$B$2,IF(E7="B",[1]Config!$B$3,IF(E7="C",[1]Config!$B$4,IF(E7="D",[1]Config!$B$5,IF(E7="E",[1]Config!$B$6,""))))))</f>
        <v/>
      </c>
      <c r="P7" s="19" t="str">
        <f>IF(F7="","",IF(F7="A",[1]Config!$B$2,IF(F7="B",[1]Config!$B$3,IF(F7="C",[1]Config!$B$4,IF(F7="D",[1]Config!$B$5,IF(F7="E",[1]Config!$B$6,""))))))</f>
        <v/>
      </c>
      <c r="Q7" s="19" t="str">
        <f>IF(G7="","",IF(G7="A",[1]Config!$B$2,IF(G7="B",[1]Config!$B$3,IF(G7="C",[1]Config!$B$4,IF(G7="D",[1]Config!$B$5,IF(G7="E",[1]Config!$B$6,""))))))</f>
        <v/>
      </c>
      <c r="R7" s="19" t="str">
        <f>IF(COUNTA(C7:E7)&lt;3,"",SUM(M7:O7))</f>
        <v/>
      </c>
      <c r="S7" s="19" t="str">
        <f>IF(COUNTA(F7:G7)&lt;2,"",SUM(P7:Q7))</f>
        <v/>
      </c>
      <c r="T7" s="19" t="str">
        <f>IF(COUNTA(H7:J7)&lt;3,"",SUM(H7:J7))</f>
        <v/>
      </c>
      <c r="U7" s="19" t="str">
        <f>IF(COUNTA(K7:L7)&lt;2,"",SUM(K7:L7))</f>
        <v/>
      </c>
      <c r="V7" s="20" t="str">
        <f>IF(OR(R7="",S7=""),"",(R7+S7/2)/4)</f>
        <v/>
      </c>
      <c r="W7" s="20" t="str">
        <f>IF(OR(T7="",U7=""),"",(T7+U7/2)/4)</f>
        <v/>
      </c>
      <c r="X7" s="20" t="str">
        <f>IF(COUNTA(C7:L7)&lt;10,"",ROUND(Config!$F$2+V7*Config!$G$2+W7*Config!$H$2,3))</f>
        <v/>
      </c>
    </row>
    <row r="8" spans="1:24" ht="21.95" customHeight="1">
      <c r="A8" s="6" t="s">
        <v>31</v>
      </c>
      <c r="B8" s="6" t="s">
        <v>32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2" t="str">
        <f>IF(C8="","",IF(C8="A",Config!$B$2,IF(C8="B",Config!$B$3,IF(C8="C",Config!$B$4,IF(C8="D",Config!$B$5,IF(C8="E",Config!$B$6,""))))))</f>
        <v/>
      </c>
      <c r="N8" s="12" t="str">
        <f>IF(D8="","",IF(D8="A",Config!$B$2,IF(D8="B",Config!$B$3,IF(D8="C",Config!$B$4,IF(D8="D",Config!$B$5,IF(D8="E",Config!$B$6,""))))))</f>
        <v/>
      </c>
      <c r="O8" s="12" t="str">
        <f>IF(E8="","",IF(E8="A",Config!$B$2,IF(E8="B",Config!$B$3,IF(E8="C",Config!$B$4,IF(E8="D",Config!$B$5,IF(E8="E",Config!$B$6,""))))))</f>
        <v/>
      </c>
      <c r="P8" s="12" t="str">
        <f>IF(F8="","",IF(F8="A",Config!$B$2,IF(F8="B",Config!$B$3,IF(F8="C",Config!$B$4,IF(F8="D",Config!$B$5,IF(F8="E",Config!$B$6,""))))))</f>
        <v/>
      </c>
      <c r="Q8" s="12" t="str">
        <f>IF(G8="","",IF(G8="A",Config!$B$2,IF(G8="B",Config!$B$3,IF(G8="C",Config!$B$4,IF(G8="D",Config!$B$5,IF(G8="E",Config!$B$6,""))))))</f>
        <v/>
      </c>
      <c r="R8" s="12" t="str">
        <f>IF(COUNTA(C8:E8)&lt;3,"",SUM(M8:O8))</f>
        <v/>
      </c>
      <c r="S8" s="12" t="str">
        <f>IF(COUNTA(F8:G8)&lt;2,"",SUM(P8:Q8))</f>
        <v/>
      </c>
      <c r="T8" s="12" t="str">
        <f>IF(COUNTA(H8:J8)&lt;3,"",SUM(H8:J8))</f>
        <v/>
      </c>
      <c r="U8" s="12" t="str">
        <f>IF(COUNTA(K8:L8)&lt;2,"",SUM(K8:L8))</f>
        <v/>
      </c>
      <c r="V8" s="13" t="str">
        <f>IF(OR(R8="",S8=""),"",(R8+S8/2)/4)</f>
        <v/>
      </c>
      <c r="W8" s="13" t="str">
        <f>IF(OR(T8="",U8=""),"",(T8+U8/2)/4)</f>
        <v/>
      </c>
      <c r="X8" s="13" t="str">
        <f>IF(COUNTA(C8:L8)&lt;10,"",ROUND(Config!$F$3+V8*Config!$G$3+W8*Config!$H$3,3))</f>
        <v/>
      </c>
    </row>
    <row r="9" spans="1:24" ht="21.95" customHeight="1">
      <c r="A9" s="6" t="s">
        <v>31</v>
      </c>
      <c r="B9" s="6" t="s">
        <v>29</v>
      </c>
      <c r="C9" s="7"/>
      <c r="D9" s="7"/>
      <c r="E9" s="7"/>
      <c r="F9" s="7"/>
      <c r="G9" s="7"/>
      <c r="H9" s="7"/>
      <c r="I9" s="7"/>
      <c r="J9" s="7"/>
      <c r="K9" s="7"/>
      <c r="L9" s="7"/>
      <c r="M9" s="8" t="str">
        <f>IF(C9="","",IF(C9="A",Config!$B$2,IF(C9="B",Config!$B$3,IF(C9="C",Config!$B$4,IF(C9="D",Config!$B$5,IF(C9="E",Config!$B$6,""))))))</f>
        <v/>
      </c>
      <c r="N9" s="8" t="str">
        <f>IF(D9="","",IF(D9="A",Config!$B$2,IF(D9="B",Config!$B$3,IF(D9="C",Config!$B$4,IF(D9="D",Config!$B$5,IF(D9="E",Config!$B$6,""))))))</f>
        <v/>
      </c>
      <c r="O9" s="8" t="str">
        <f>IF(E9="","",IF(E9="A",Config!$B$2,IF(E9="B",Config!$B$3,IF(E9="C",Config!$B$4,IF(E9="D",Config!$B$5,IF(E9="E",Config!$B$6,""))))))</f>
        <v/>
      </c>
      <c r="P9" s="8" t="str">
        <f>IF(F9="","",IF(F9="A",Config!$B$2,IF(F9="B",Config!$B$3,IF(F9="C",Config!$B$4,IF(F9="D",Config!$B$5,IF(F9="E",Config!$B$6,""))))))</f>
        <v/>
      </c>
      <c r="Q9" s="8" t="str">
        <f>IF(G9="","",IF(G9="A",Config!$B$2,IF(G9="B",Config!$B$3,IF(G9="C",Config!$B$4,IF(G9="D",Config!$B$5,IF(G9="E",Config!$B$6,""))))))</f>
        <v/>
      </c>
      <c r="R9" s="8" t="str">
        <f>IF(COUNTA(C9:E9)&lt;3,"",SUM(M9:O9))</f>
        <v/>
      </c>
      <c r="S9" s="8" t="str">
        <f>IF(COUNTA(F9:G9)&lt;2,"",SUM(P9:Q9))</f>
        <v/>
      </c>
      <c r="T9" s="8" t="str">
        <f>IF(COUNTA(H9:J9)&lt;3,"",SUM(H9:J9))</f>
        <v/>
      </c>
      <c r="U9" s="8" t="str">
        <f>IF(COUNTA(K9:L9)&lt;2,"",SUM(K9:L9))</f>
        <v/>
      </c>
      <c r="V9" s="9" t="str">
        <f>IF(OR(R9="",S9=""),"",(R9+S9/2)/4)</f>
        <v/>
      </c>
      <c r="W9" s="9" t="str">
        <f>IF(OR(T9="",U9=""),"",(T9+U9/2)/4)</f>
        <v/>
      </c>
      <c r="X9" s="9" t="str">
        <f>IF(COUNTA(C9:L9)&lt;10,"",ROUND(Config!$F$4+V9*Config!$G$4+W9*Config!$H$4,3))</f>
        <v/>
      </c>
    </row>
    <row r="10" spans="1:24" ht="21.95" customHeight="1">
      <c r="A10" s="6" t="s">
        <v>34</v>
      </c>
      <c r="B10" s="6" t="s">
        <v>32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8" t="str">
        <f>IF(C10="","",IF(C10="A",Config!$B$2,IF(C10="B",Config!$B$3,IF(C10="C",Config!$B$4,IF(C10="D",Config!$B$5,IF(C10="E",Config!$B$6,""))))))</f>
        <v/>
      </c>
      <c r="N10" s="8" t="str">
        <f>IF(D10="","",IF(D10="A",Config!$B$2,IF(D10="B",Config!$B$3,IF(D10="C",Config!$B$4,IF(D10="D",Config!$B$5,IF(D10="E",Config!$B$6,""))))))</f>
        <v/>
      </c>
      <c r="O10" s="8" t="str">
        <f>IF(E10="","",IF(E10="A",Config!$B$2,IF(E10="B",Config!$B$3,IF(E10="C",Config!$B$4,IF(E10="D",Config!$B$5,IF(E10="E",Config!$B$6,""))))))</f>
        <v/>
      </c>
      <c r="P10" s="8" t="str">
        <f>IF(F10="","",IF(F10="A",Config!$B$2,IF(F10="B",Config!$B$3,IF(F10="C",Config!$B$4,IF(F10="D",Config!$B$5,IF(F10="E",Config!$B$6,""))))))</f>
        <v/>
      </c>
      <c r="Q10" s="8" t="str">
        <f>IF(G10="","",IF(G10="A",Config!$B$2,IF(G10="B",Config!$B$3,IF(G10="C",Config!$B$4,IF(G10="D",Config!$B$5,IF(G10="E",Config!$B$6,""))))))</f>
        <v/>
      </c>
      <c r="R10" s="8" t="str">
        <f>IF(COUNTA(C10:E10)&lt;3,"",SUM(M10:O10))</f>
        <v/>
      </c>
      <c r="S10" s="8" t="str">
        <f>IF(COUNTA(F10:G10)&lt;2,"",SUM(P10:Q10))</f>
        <v/>
      </c>
      <c r="T10" s="8" t="str">
        <f>IF(COUNTA(H10:J10)&lt;3,"",SUM(H10:J10))</f>
        <v/>
      </c>
      <c r="U10" s="8" t="str">
        <f>IF(COUNTA(K10:L10)&lt;2,"",SUM(K10:L10))</f>
        <v/>
      </c>
      <c r="V10" s="9" t="str">
        <f>IF(OR(R10="",S10=""),"",(R10+S10/2)/4)</f>
        <v/>
      </c>
      <c r="W10" s="9" t="str">
        <f>IF(OR(T10="",U10=""),"",(T10+U10/2)/4)</f>
        <v/>
      </c>
      <c r="X10" s="9" t="str">
        <f>IF(COUNTA(C10:L10)&lt;10,"",ROUND(Config!$F$5+V10*Config!$G$5+W10*Config!$H$5,3))</f>
        <v/>
      </c>
    </row>
    <row r="11" spans="1:24" ht="21.95" customHeight="1">
      <c r="A11" s="6" t="s">
        <v>34</v>
      </c>
      <c r="B11" s="6" t="s">
        <v>29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8" t="str">
        <f>IF(C11="","",IF(C11="A",Config!$B$2,IF(C11="B",Config!$B$3,IF(C11="C",Config!$B$4,IF(C11="D",Config!$B$5,IF(C11="E",Config!$B$6,""))))))</f>
        <v/>
      </c>
      <c r="N11" s="8" t="str">
        <f>IF(D11="","",IF(D11="A",Config!$B$2,IF(D11="B",Config!$B$3,IF(D11="C",Config!$B$4,IF(D11="D",Config!$B$5,IF(D11="E",Config!$B$6,""))))))</f>
        <v/>
      </c>
      <c r="O11" s="8" t="str">
        <f>IF(E11="","",IF(E11="A",Config!$B$2,IF(E11="B",Config!$B$3,IF(E11="C",Config!$B$4,IF(E11="D",Config!$B$5,IF(E11="E",Config!$B$6,""))))))</f>
        <v/>
      </c>
      <c r="P11" s="8" t="str">
        <f>IF(F11="","",IF(F11="A",Config!$B$2,IF(F11="B",Config!$B$3,IF(F11="C",Config!$B$4,IF(F11="D",Config!$B$5,IF(F11="E",Config!$B$6,""))))))</f>
        <v/>
      </c>
      <c r="Q11" s="8" t="str">
        <f>IF(G11="","",IF(G11="A",Config!$B$2,IF(G11="B",Config!$B$3,IF(G11="C",Config!$B$4,IF(G11="D",Config!$B$5,IF(G11="E",Config!$B$6,""))))))</f>
        <v/>
      </c>
      <c r="R11" s="8" t="str">
        <f>IF(COUNTA(C11:E11)&lt;3,"",SUM(M11:O11))</f>
        <v/>
      </c>
      <c r="S11" s="8" t="str">
        <f>IF(COUNTA(F11:G11)&lt;2,"",SUM(P11:Q11))</f>
        <v/>
      </c>
      <c r="T11" s="8" t="str">
        <f>IF(COUNTA(H11:J11)&lt;3,"",SUM(H11:J11))</f>
        <v/>
      </c>
      <c r="U11" s="8" t="str">
        <f>IF(COUNTA(K11:L11)&lt;2,"",SUM(K11:L11))</f>
        <v/>
      </c>
      <c r="V11" s="9" t="str">
        <f>IF(OR(R11="",S11=""),"",(R11+S11/2)/4)</f>
        <v/>
      </c>
      <c r="W11" s="9" t="str">
        <f>IF(OR(T11="",U11=""),"",(T11+U11/2)/4)</f>
        <v/>
      </c>
      <c r="X11" s="9" t="str">
        <f>IF(COUNTA(C11:L11)&lt;10,"",ROUND(Config!$F$6+V11*Config!$G$6+W11*Config!$H$6,3))</f>
        <v/>
      </c>
    </row>
    <row r="12" spans="1:24" ht="21.95" customHeight="1">
      <c r="A12" s="23" t="s">
        <v>36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21.95" customHeight="1">
      <c r="A13" s="21" t="s">
        <v>57</v>
      </c>
      <c r="B13" s="22"/>
      <c r="C13" s="22"/>
      <c r="D13" s="22"/>
      <c r="E13" s="22"/>
      <c r="F13" s="22"/>
      <c r="G13" s="22"/>
      <c r="H13" s="22"/>
      <c r="I13" s="22"/>
    </row>
    <row r="14" spans="1:24" ht="21.95" customHeight="1"/>
  </sheetData>
  <mergeCells count="10">
    <mergeCell ref="A13:I13"/>
    <mergeCell ref="A12:X12"/>
    <mergeCell ref="A1:X1"/>
    <mergeCell ref="K4:L4"/>
    <mergeCell ref="C4:D4"/>
    <mergeCell ref="A4:B4"/>
    <mergeCell ref="G4:H4"/>
    <mergeCell ref="E4:F4"/>
    <mergeCell ref="A2:X2"/>
    <mergeCell ref="I4:J4"/>
  </mergeCells>
  <phoneticPr fontId="10" type="noConversion"/>
  <dataValidations count="2">
    <dataValidation type="list" allowBlank="1" error="A, B, C, D, E 중 하나만 입력할 수 있습니다." prompt="성취도를 선택하세요 (A~E)" sqref="C7:G11" xr:uid="{00000000-0002-0000-0000-000000000000}">
      <formula1>"A,B,C,D,E"</formula1>
    </dataValidation>
    <dataValidation type="decimal" allowBlank="1" error="원점수는 0 이상 100 이하로 입력하세요." prompt="원점수를 입력하세요 (0~100)" sqref="H7:L11" xr:uid="{00000000-0002-0000-0000-000001000000}">
      <formula1>0</formula1>
      <formula2>100</formula2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/>
  </sheetViews>
  <sheetFormatPr defaultRowHeight="15"/>
  <cols>
    <col min="1" max="2" width="10" customWidth="1"/>
    <col min="5" max="8" width="12" customWidth="1"/>
    <col min="9" max="9" width="36" customWidth="1"/>
  </cols>
  <sheetData>
    <row r="1" spans="1:9">
      <c r="A1" s="1" t="s">
        <v>37</v>
      </c>
      <c r="B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</row>
    <row r="2" spans="1:9">
      <c r="A2" s="2" t="s">
        <v>44</v>
      </c>
      <c r="B2" s="2">
        <v>5</v>
      </c>
      <c r="E2" s="2" t="s">
        <v>45</v>
      </c>
      <c r="F2" s="3">
        <v>10</v>
      </c>
      <c r="G2" s="3">
        <v>1</v>
      </c>
      <c r="H2" s="3">
        <v>0.05</v>
      </c>
      <c r="I2" s="2" t="s">
        <v>30</v>
      </c>
    </row>
    <row r="3" spans="1:9">
      <c r="A3" s="2" t="s">
        <v>46</v>
      </c>
      <c r="B3" s="2">
        <v>4</v>
      </c>
      <c r="E3" s="2" t="s">
        <v>47</v>
      </c>
      <c r="F3" s="3">
        <v>16</v>
      </c>
      <c r="G3" s="3">
        <v>1.4</v>
      </c>
      <c r="H3" s="3">
        <v>7.0000000000000007E-2</v>
      </c>
      <c r="I3" s="2" t="s">
        <v>33</v>
      </c>
    </row>
    <row r="4" spans="1:9">
      <c r="A4" s="2" t="s">
        <v>48</v>
      </c>
      <c r="B4" s="2">
        <v>3</v>
      </c>
      <c r="E4" s="2" t="s">
        <v>49</v>
      </c>
      <c r="F4" s="3">
        <v>16</v>
      </c>
      <c r="G4" s="3">
        <v>1.4</v>
      </c>
      <c r="H4" s="3">
        <v>7.0000000000000007E-2</v>
      </c>
      <c r="I4" s="2" t="s">
        <v>33</v>
      </c>
    </row>
    <row r="5" spans="1:9">
      <c r="A5" s="2" t="s">
        <v>50</v>
      </c>
      <c r="B5" s="2">
        <v>2</v>
      </c>
      <c r="E5" s="2" t="s">
        <v>51</v>
      </c>
      <c r="F5" s="3">
        <v>16</v>
      </c>
      <c r="G5" s="3">
        <v>1.4</v>
      </c>
      <c r="H5" s="3">
        <v>7.0000000000000007E-2</v>
      </c>
      <c r="I5" s="2" t="s">
        <v>33</v>
      </c>
    </row>
    <row r="6" spans="1:9">
      <c r="A6" s="2" t="s">
        <v>52</v>
      </c>
      <c r="B6" s="2">
        <v>1</v>
      </c>
      <c r="E6" s="2" t="s">
        <v>53</v>
      </c>
      <c r="F6" s="3">
        <v>6</v>
      </c>
      <c r="G6" s="3">
        <v>0.4</v>
      </c>
      <c r="H6" s="3">
        <v>0.02</v>
      </c>
      <c r="I6" s="2" t="s">
        <v>35</v>
      </c>
    </row>
    <row r="8" spans="1:9">
      <c r="A8" s="4" t="s">
        <v>54</v>
      </c>
      <c r="B8" s="5" t="s">
        <v>55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계산기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동규 이</cp:lastModifiedBy>
  <dcterms:modified xsi:type="dcterms:W3CDTF">2026-03-16T02:59:12Z</dcterms:modified>
</cp:coreProperties>
</file>