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디미고디자인\Desktop\"/>
    </mc:Choice>
  </mc:AlternateContent>
  <xr:revisionPtr revIDLastSave="0" documentId="13_ncr:1_{054AB508-C51F-409F-8026-DE2D7B1BD2AF}" xr6:coauthVersionLast="47" xr6:coauthVersionMax="47" xr10:uidLastSave="{00000000-0000-0000-0000-000000000000}"/>
  <bookViews>
    <workbookView xWindow="-21720" yWindow="-4185" windowWidth="21840" windowHeight="37920" xr2:uid="{00000000-000D-0000-FFFF-FFFF00000000}"/>
  </bookViews>
  <sheets>
    <sheet name="계산기" sheetId="1" r:id="rId1"/>
    <sheet name="Confi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" l="1"/>
  <c r="O11" i="1" s="1"/>
  <c r="K11" i="1"/>
  <c r="J11" i="1"/>
  <c r="I11" i="1"/>
  <c r="M10" i="1"/>
  <c r="O10" i="1" s="1"/>
  <c r="K10" i="1"/>
  <c r="J10" i="1"/>
  <c r="I10" i="1"/>
  <c r="M9" i="1"/>
  <c r="O9" i="1" s="1"/>
  <c r="K9" i="1"/>
  <c r="J9" i="1"/>
  <c r="I9" i="1"/>
  <c r="M8" i="1"/>
  <c r="O8" i="1" s="1"/>
  <c r="K8" i="1"/>
  <c r="J8" i="1"/>
  <c r="I8" i="1"/>
  <c r="M7" i="1"/>
  <c r="O7" i="1" s="1"/>
  <c r="K7" i="1"/>
  <c r="J7" i="1"/>
  <c r="I7" i="1"/>
  <c r="B4" i="1"/>
  <c r="L7" i="1" l="1"/>
  <c r="N7" i="1" s="1"/>
  <c r="L8" i="1"/>
  <c r="N8" i="1" s="1"/>
  <c r="P8" i="1"/>
  <c r="L11" i="1"/>
  <c r="N11" i="1" s="1"/>
  <c r="P11" i="1" s="1"/>
  <c r="L10" i="1"/>
  <c r="N10" i="1" s="1"/>
  <c r="P10" i="1" s="1"/>
  <c r="L9" i="1"/>
  <c r="N9" i="1" s="1"/>
  <c r="P9" i="1" s="1"/>
  <c r="P7" i="1"/>
  <c r="E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5개 학기 점수의 합계입니다. 모든 학기를 입력하면 최종 교과 총점이 됩니다.</t>
        </r>
      </text>
    </comment>
    <comment ref="P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학기 점수는 기준표의 계수를 이용해 자동 계산됩니다.</t>
        </r>
      </text>
    </comment>
  </commentList>
</comments>
</file>

<file path=xl/sharedStrings.xml><?xml version="1.0" encoding="utf-8"?>
<sst xmlns="http://schemas.openxmlformats.org/spreadsheetml/2006/main" count="56" uniqueCount="49">
  <si>
    <t>성취도 환산: A=5, B=4, C=3, D=2, E=1 / 학기 점수는 소수 셋째 자리까지 반올림됩니다.</t>
  </si>
  <si>
    <t>입력 상태</t>
  </si>
  <si>
    <t>최종 교과 총점</t>
  </si>
  <si>
    <t>총 만점</t>
  </si>
  <si>
    <t>학년</t>
  </si>
  <si>
    <t>학기</t>
  </si>
  <si>
    <t>국어 성취도</t>
  </si>
  <si>
    <t>영어 성취도</t>
  </si>
  <si>
    <t>수학 성취도</t>
  </si>
  <si>
    <t>국어 원점수</t>
  </si>
  <si>
    <t>영어 원점수</t>
  </si>
  <si>
    <t>수학 원점수</t>
  </si>
  <si>
    <t>국어 환산</t>
  </si>
  <si>
    <t>영어 환산</t>
  </si>
  <si>
    <t>수학 환산</t>
  </si>
  <si>
    <t>성취도합</t>
  </si>
  <si>
    <t>원점수합</t>
  </si>
  <si>
    <t>성취도평균</t>
  </si>
  <si>
    <t>원점수평균</t>
  </si>
  <si>
    <t>1학년</t>
  </si>
  <si>
    <t>2학기</t>
  </si>
  <si>
    <t>2학년</t>
  </si>
  <si>
    <t>1학기</t>
  </si>
  <si>
    <t>3학년</t>
  </si>
  <si>
    <t>A</t>
  </si>
  <si>
    <t>B</t>
  </si>
  <si>
    <t>사용 팁: 파란색 칸만 입력하면 나머지는 자동 계산됩니다. 성취도는 드롭다운으로 선택할 수 있습니다.</t>
  </si>
  <si>
    <t>성취도</t>
  </si>
  <si>
    <t>환산점수</t>
  </si>
  <si>
    <t>대상 학기</t>
  </si>
  <si>
    <t>기준점수</t>
  </si>
  <si>
    <t>성취도 계수</t>
  </si>
  <si>
    <t>원점수 계수</t>
  </si>
  <si>
    <t>설명</t>
  </si>
  <si>
    <t>1학년 2학기</t>
  </si>
  <si>
    <t>10 + 성취도평균×1 + 원점수평균×0.05</t>
  </si>
  <si>
    <t>2학년 1학기</t>
  </si>
  <si>
    <t>16 + 성취도평균×1.4 + 원점수평균×0.07</t>
  </si>
  <si>
    <t>C</t>
  </si>
  <si>
    <t>2학년 2학기</t>
  </si>
  <si>
    <t>D</t>
  </si>
  <si>
    <t>3학년 1학기</t>
  </si>
  <si>
    <t>E</t>
  </si>
  <si>
    <t>3학년 2학기</t>
  </si>
  <si>
    <t>6 + 성취도평균×0.4 + 원점수평균×0.02</t>
  </si>
  <si>
    <t>출처</t>
  </si>
  <si>
    <t>사용자가 제공한 이미지 기준</t>
  </si>
  <si>
    <r>
      <rPr>
        <b/>
        <sz val="11"/>
        <color rgb="FFFFFFFF"/>
        <rFont val="맑은 고딕"/>
        <family val="3"/>
        <charset val="129"/>
      </rPr>
      <t>학기</t>
    </r>
    <r>
      <rPr>
        <b/>
        <sz val="11"/>
        <color rgb="FFFFFFFF"/>
        <rFont val="Calibri"/>
        <family val="2"/>
      </rPr>
      <t xml:space="preserve"> </t>
    </r>
    <r>
      <rPr>
        <b/>
        <sz val="11"/>
        <color rgb="FFFFFFFF"/>
        <rFont val="맑은 고딕"/>
        <family val="3"/>
        <charset val="129"/>
      </rPr>
      <t>점수</t>
    </r>
    <phoneticPr fontId="10" type="noConversion"/>
  </si>
  <si>
    <r>
      <rPr>
        <b/>
        <sz val="15"/>
        <color rgb="FFFFFFFF"/>
        <rFont val="맑은 고딕"/>
        <family val="3"/>
        <charset val="129"/>
      </rPr>
      <t>2027학년도 내신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교과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점수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계산기</t>
    </r>
    <r>
      <rPr>
        <b/>
        <sz val="15"/>
        <color rgb="FFFFFFFF"/>
        <rFont val="Calibri"/>
        <family val="2"/>
      </rPr>
      <t xml:space="preserve"> (</t>
    </r>
    <r>
      <rPr>
        <b/>
        <sz val="15"/>
        <color rgb="FFFFFFFF"/>
        <rFont val="맑은 고딕"/>
        <family val="3"/>
        <charset val="129"/>
      </rPr>
      <t>국어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영어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수학</t>
    </r>
    <r>
      <rPr>
        <b/>
        <sz val="15"/>
        <color rgb="FFFFFFFF"/>
        <rFont val="Calibri"/>
        <family val="2"/>
      </rPr>
      <t>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</si>
</sst>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9" x14ac:knownFonts="1">
    <font>
      <sz val="11"/>
      <color theme="1"/>
      <name val="Calibri"/>
      <family val="2"/>
      <scheme val="minor"/>
    </font>
    <font>
      <i/>
      <sz val="10"/>
      <color rgb="FF444444"/>
      <name val="Calibri"/>
    </font>
    <font>
      <b/>
      <sz val="11"/>
      <color rgb="FFFFFFFF"/>
      <name val="Calibri"/>
    </font>
    <font>
      <b/>
      <sz val="11"/>
      <name val="Calibri"/>
    </font>
    <font>
      <b/>
      <sz val="12"/>
      <name val="Calibri"/>
    </font>
    <font>
      <sz val="11"/>
      <color rgb="FF0000FF"/>
      <name val="Calibri"/>
    </font>
    <font>
      <sz val="11"/>
      <color rgb="FF000000"/>
      <name val="Calibri"/>
    </font>
    <font>
      <i/>
      <sz val="11"/>
      <color rgb="FF444444"/>
      <name val="Calibri"/>
    </font>
    <font>
      <i/>
      <sz val="11"/>
      <name val="Calibri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rgb="FFFFFFFF"/>
      <name val="맑은 고딕"/>
      <family val="3"/>
      <charset val="129"/>
    </font>
    <font>
      <b/>
      <sz val="11"/>
      <color rgb="FFFFFFFF"/>
      <name val="Calibri"/>
      <family val="2"/>
    </font>
    <font>
      <b/>
      <sz val="11"/>
      <color rgb="FFFFFFFF"/>
      <name val="Calibri"/>
      <family val="3"/>
      <charset val="129"/>
    </font>
    <font>
      <sz val="11"/>
      <color rgb="FF0000FF"/>
      <name val="Calibri"/>
      <family val="2"/>
    </font>
    <font>
      <b/>
      <sz val="10"/>
      <color rgb="FFFFFFFF"/>
      <name val="Calibri"/>
      <family val="2"/>
    </font>
    <font>
      <b/>
      <sz val="15"/>
      <color rgb="FFFFFFFF"/>
      <name val="맑은 고딕"/>
      <family val="3"/>
      <charset val="129"/>
    </font>
    <font>
      <b/>
      <sz val="15"/>
      <color rgb="FFFFFFFF"/>
      <name val="Calibri"/>
      <family val="2"/>
    </font>
    <font>
      <b/>
      <sz val="15"/>
      <color rgb="FFFFFFFF"/>
      <name val="Calibri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EAF3FF"/>
      </patternFill>
    </fill>
    <fill>
      <patternFill patternType="solid">
        <fgColor rgb="FFF4F4F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B7B7B7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2" fillId="2" borderId="0" xfId="1" applyFont="1" applyFill="1" applyAlignment="1">
      <alignment horizontal="center"/>
    </xf>
    <xf numFmtId="0" fontId="0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3" fillId="0" borderId="0" xfId="1" applyFont="1"/>
    <xf numFmtId="0" fontId="8" fillId="0" borderId="0" xfId="1" applyFont="1"/>
    <xf numFmtId="0" fontId="0" fillId="0" borderId="0" xfId="0"/>
    <xf numFmtId="0" fontId="5" fillId="5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76" fontId="6" fillId="6" borderId="1" xfId="1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/>
    <xf numFmtId="0" fontId="0" fillId="0" borderId="3" xfId="1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176" fontId="6" fillId="6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0" fillId="0" borderId="0" xfId="1" applyFont="1" applyBorder="1"/>
    <xf numFmtId="0" fontId="1" fillId="0" borderId="0" xfId="1" applyFont="1" applyAlignment="1">
      <alignment horizontal="left"/>
    </xf>
    <xf numFmtId="0" fontId="0" fillId="0" borderId="0" xfId="0"/>
    <xf numFmtId="0" fontId="7" fillId="0" borderId="0" xfId="1" applyFont="1"/>
    <xf numFmtId="0" fontId="3" fillId="3" borderId="6" xfId="1" applyFont="1" applyFill="1" applyBorder="1" applyAlignment="1">
      <alignment horizontal="center" vertical="center"/>
    </xf>
    <xf numFmtId="176" fontId="4" fillId="4" borderId="6" xfId="1" applyNumberFormat="1" applyFont="1" applyFill="1" applyBorder="1" applyAlignment="1">
      <alignment horizontal="center" vertical="center"/>
    </xf>
    <xf numFmtId="176" fontId="4" fillId="3" borderId="6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2" borderId="6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d16a9153b1d140e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590550</xdr:colOff>
      <xdr:row>37</xdr:row>
      <xdr:rowOff>66675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FF0457C2-BEFF-C750-07D1-13213D86B3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</xdr:row>
      <xdr:rowOff>57150</xdr:rowOff>
    </xdr:from>
    <xdr:to>
      <xdr:col>7</xdr:col>
      <xdr:colOff>138834</xdr:colOff>
      <xdr:row>26</xdr:row>
      <xdr:rowOff>133350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A40AAC8-1628-CB34-45D2-BB5FD377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48050"/>
          <a:ext cx="6339609" cy="2914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590550</xdr:colOff>
      <xdr:row>37</xdr:row>
      <xdr:rowOff>66675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9B15746-A66E-5741-3B25-EA018077AE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590550</xdr:colOff>
      <xdr:row>38</xdr:row>
      <xdr:rowOff>66675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D5D3BC7-F247-D1F9-05C9-468EFFE8E9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3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4178584D-67D4-4D2D-AFFE-EFEDEDA08BFE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8" width="13.28515625" customWidth="1"/>
    <col min="9" max="15" width="13.28515625" hidden="1" customWidth="1"/>
    <col min="16" max="16" width="13.28515625" customWidth="1"/>
  </cols>
  <sheetData>
    <row r="1" spans="1:16" ht="27.95" customHeight="1" x14ac:dyDescent="0.25">
      <c r="A1" s="30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1.95" customHeight="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1.95" customHeight="1" x14ac:dyDescent="0.25"/>
    <row r="4" spans="1:16" s="16" customFormat="1" ht="21.95" customHeight="1" x14ac:dyDescent="0.25">
      <c r="A4" s="29" t="s">
        <v>1</v>
      </c>
      <c r="B4" s="25" t="str">
        <f>IF(COUNTBLANK(C7:H11)=0,"전체 학기 입력 완료","일부 학기만 입력됨")</f>
        <v>일부 학기만 입력됨</v>
      </c>
      <c r="C4" s="25"/>
      <c r="D4" s="29" t="s">
        <v>2</v>
      </c>
      <c r="E4" s="26">
        <f>ROUND(SUM(P7:P11),3)</f>
        <v>0</v>
      </c>
      <c r="F4" s="26"/>
      <c r="G4" s="29" t="s">
        <v>3</v>
      </c>
      <c r="H4" s="27">
        <v>120</v>
      </c>
      <c r="I4" s="28"/>
      <c r="J4" s="28"/>
      <c r="K4" s="28"/>
      <c r="L4" s="28"/>
      <c r="M4" s="28"/>
    </row>
    <row r="5" spans="1:16" ht="21.9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1"/>
      <c r="O5" s="11"/>
      <c r="P5" s="11"/>
    </row>
    <row r="6" spans="1:16" s="16" customFormat="1" ht="21.95" customHeight="1" x14ac:dyDescent="0.25">
      <c r="A6" s="18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13</v>
      </c>
      <c r="K6" s="19" t="s">
        <v>14</v>
      </c>
      <c r="L6" s="19" t="s">
        <v>15</v>
      </c>
      <c r="M6" s="19" t="s">
        <v>16</v>
      </c>
      <c r="N6" s="19" t="s">
        <v>17</v>
      </c>
      <c r="O6" s="19" t="s">
        <v>18</v>
      </c>
      <c r="P6" s="20" t="s">
        <v>47</v>
      </c>
    </row>
    <row r="7" spans="1:16" s="16" customFormat="1" ht="21.95" customHeight="1" x14ac:dyDescent="0.25">
      <c r="A7" s="12" t="s">
        <v>19</v>
      </c>
      <c r="B7" s="12" t="s">
        <v>20</v>
      </c>
      <c r="C7" s="13"/>
      <c r="D7" s="17"/>
      <c r="E7" s="13"/>
      <c r="F7" s="13"/>
      <c r="G7" s="13"/>
      <c r="H7" s="13"/>
      <c r="I7" s="14" t="str">
        <f>IF(C7="","",IF(C7="A",Config!$B$2,IF(C7="B",Config!$B$3,IF(C7="C",Config!$B$4,IF(C7="D",Config!$B$5,IF(C7="E",Config!$B$6,""))))))</f>
        <v/>
      </c>
      <c r="J7" s="14" t="str">
        <f>IF(D7="","",IF(D7="A",Config!$B$2,IF(D7="B",Config!$B$3,IF(D7="C",Config!$B$4,IF(D7="D",Config!$B$5,IF(D7="E",Config!$B$6,""))))))</f>
        <v/>
      </c>
      <c r="K7" s="14" t="str">
        <f>IF(E7="","",IF(E7="A",Config!$B$2,IF(E7="B",Config!$B$3,IF(E7="C",Config!$B$4,IF(E7="D",Config!$B$5,IF(E7="E",Config!$B$6,""))))))</f>
        <v/>
      </c>
      <c r="L7" s="14" t="str">
        <f>IF(COUNTA(C7:E7)&lt;3,"",SUM(I7:K7))</f>
        <v/>
      </c>
      <c r="M7" s="14" t="str">
        <f>IF(COUNTA(F7:H7)&lt;3,"",SUM(F7:H7))</f>
        <v/>
      </c>
      <c r="N7" s="15" t="str">
        <f t="shared" ref="N7:O11" si="0">IF(L7="","",L7/3)</f>
        <v/>
      </c>
      <c r="O7" s="15" t="str">
        <f t="shared" si="0"/>
        <v/>
      </c>
      <c r="P7" s="15" t="str">
        <f>IF(COUNTA(C7:H7)&lt;6,"",ROUND(Config!$E$2+N7*Config!$F$2+O7*Config!$G$2,3))</f>
        <v/>
      </c>
    </row>
    <row r="8" spans="1:16" s="16" customFormat="1" ht="21.95" customHeight="1" x14ac:dyDescent="0.25">
      <c r="A8" s="10" t="s">
        <v>21</v>
      </c>
      <c r="B8" s="10" t="s">
        <v>22</v>
      </c>
      <c r="C8" s="13"/>
      <c r="D8" s="13"/>
      <c r="E8" s="13"/>
      <c r="F8" s="7"/>
      <c r="G8" s="7"/>
      <c r="H8" s="7"/>
      <c r="I8" s="8" t="str">
        <f>IF(C8="","",IF(C8="A",Config!$B$2,IF(C8="B",Config!$B$3,IF(C8="C",Config!$B$4,IF(C8="D",Config!$B$5,IF(C8="E",Config!$B$6,""))))))</f>
        <v/>
      </c>
      <c r="J8" s="8" t="str">
        <f>IF(D8="","",IF(D8="A",Config!$B$2,IF(D8="B",Config!$B$3,IF(D8="C",Config!$B$4,IF(D8="D",Config!$B$5,IF(D8="E",Config!$B$6,""))))))</f>
        <v/>
      </c>
      <c r="K8" s="8" t="str">
        <f>IF(E8="","",IF(E8="A",Config!$B$2,IF(E8="B",Config!$B$3,IF(E8="C",Config!$B$4,IF(E8="D",Config!$B$5,IF(E8="E",Config!$B$6,""))))))</f>
        <v/>
      </c>
      <c r="L8" s="8" t="str">
        <f>IF(COUNTA(C8:E8)&lt;3,"",SUM(I8:K8))</f>
        <v/>
      </c>
      <c r="M8" s="8" t="str">
        <f>IF(COUNTA(F8:H8)&lt;3,"",SUM(F8:H8))</f>
        <v/>
      </c>
      <c r="N8" s="9" t="str">
        <f t="shared" si="0"/>
        <v/>
      </c>
      <c r="O8" s="9" t="str">
        <f t="shared" si="0"/>
        <v/>
      </c>
      <c r="P8" s="9" t="str">
        <f>IF(COUNTA(C8:H8)&lt;6,"",ROUND(Config!$E$3+N8*Config!$F$3+O8*Config!$G$3,3))</f>
        <v/>
      </c>
    </row>
    <row r="9" spans="1:16" s="16" customFormat="1" ht="21.95" customHeight="1" x14ac:dyDescent="0.25">
      <c r="A9" s="10" t="s">
        <v>21</v>
      </c>
      <c r="B9" s="10" t="s">
        <v>20</v>
      </c>
      <c r="C9" s="13"/>
      <c r="D9" s="13"/>
      <c r="E9" s="13"/>
      <c r="F9" s="7"/>
      <c r="G9" s="7"/>
      <c r="H9" s="7"/>
      <c r="I9" s="8" t="str">
        <f>IF(C9="","",IF(C9="A",Config!$B$2,IF(C9="B",Config!$B$3,IF(C9="C",Config!$B$4,IF(C9="D",Config!$B$5,IF(C9="E",Config!$B$6,""))))))</f>
        <v/>
      </c>
      <c r="J9" s="8" t="str">
        <f>IF(D9="","",IF(D9="A",Config!$B$2,IF(D9="B",Config!$B$3,IF(D9="C",Config!$B$4,IF(D9="D",Config!$B$5,IF(D9="E",Config!$B$6,""))))))</f>
        <v/>
      </c>
      <c r="K9" s="8" t="str">
        <f>IF(E9="","",IF(E9="A",Config!$B$2,IF(E9="B",Config!$B$3,IF(E9="C",Config!$B$4,IF(E9="D",Config!$B$5,IF(E9="E",Config!$B$6,""))))))</f>
        <v/>
      </c>
      <c r="L9" s="8" t="str">
        <f>IF(COUNTA(C9:E9)&lt;3,"",SUM(I9:K9))</f>
        <v/>
      </c>
      <c r="M9" s="8" t="str">
        <f>IF(COUNTA(F9:H9)&lt;3,"",SUM(F9:H9))</f>
        <v/>
      </c>
      <c r="N9" s="9" t="str">
        <f t="shared" si="0"/>
        <v/>
      </c>
      <c r="O9" s="9" t="str">
        <f t="shared" si="0"/>
        <v/>
      </c>
      <c r="P9" s="9" t="str">
        <f>IF(COUNTA(C9:H9)&lt;6,"",ROUND(Config!$E$4+N9*Config!$F$4+O9*Config!$G$4,3))</f>
        <v/>
      </c>
    </row>
    <row r="10" spans="1:16" s="16" customFormat="1" ht="21.95" customHeight="1" x14ac:dyDescent="0.25">
      <c r="A10" s="10" t="s">
        <v>23</v>
      </c>
      <c r="B10" s="10" t="s">
        <v>22</v>
      </c>
      <c r="C10" s="13"/>
      <c r="D10" s="13"/>
      <c r="E10" s="13"/>
      <c r="F10" s="7"/>
      <c r="G10" s="7"/>
      <c r="H10" s="7"/>
      <c r="I10" s="8" t="str">
        <f>IF(C10="","",IF(C10="A",Config!$B$2,IF(C10="B",Config!$B$3,IF(C10="C",Config!$B$4,IF(C10="D",Config!$B$5,IF(C10="E",Config!$B$6,""))))))</f>
        <v/>
      </c>
      <c r="J10" s="8" t="str">
        <f>IF(D10="","",IF(D10="A",Config!$B$2,IF(D10="B",Config!$B$3,IF(D10="C",Config!$B$4,IF(D10="D",Config!$B$5,IF(D10="E",Config!$B$6,""))))))</f>
        <v/>
      </c>
      <c r="K10" s="8" t="str">
        <f>IF(E10="","",IF(E10="A",Config!$B$2,IF(E10="B",Config!$B$3,IF(E10="C",Config!$B$4,IF(E10="D",Config!$B$5,IF(E10="E",Config!$B$6,""))))))</f>
        <v/>
      </c>
      <c r="L10" s="8" t="str">
        <f>IF(COUNTA(C10:E10)&lt;3,"",SUM(I10:K10))</f>
        <v/>
      </c>
      <c r="M10" s="8" t="str">
        <f>IF(COUNTA(F10:H10)&lt;3,"",SUM(F10:H10))</f>
        <v/>
      </c>
      <c r="N10" s="9" t="str">
        <f t="shared" si="0"/>
        <v/>
      </c>
      <c r="O10" s="9" t="str">
        <f t="shared" si="0"/>
        <v/>
      </c>
      <c r="P10" s="9" t="str">
        <f>IF(COUNTA(C10:H10)&lt;6,"",ROUND(Config!$E$5+N10*Config!$F$5+O10*Config!$G$5,3))</f>
        <v/>
      </c>
    </row>
    <row r="11" spans="1:16" s="16" customFormat="1" ht="21.95" customHeight="1" x14ac:dyDescent="0.25">
      <c r="A11" s="10" t="s">
        <v>23</v>
      </c>
      <c r="B11" s="10" t="s">
        <v>20</v>
      </c>
      <c r="C11" s="13"/>
      <c r="D11" s="13"/>
      <c r="E11" s="13"/>
      <c r="F11" s="7"/>
      <c r="G11" s="7"/>
      <c r="H11" s="7"/>
      <c r="I11" s="8" t="str">
        <f>IF(C11="","",IF(C11="A",Config!$B$2,IF(C11="B",Config!$B$3,IF(C11="C",Config!$B$4,IF(C11="D",Config!$B$5,IF(C11="E",Config!$B$6,""))))))</f>
        <v/>
      </c>
      <c r="J11" s="8" t="str">
        <f>IF(D11="","",IF(D11="A",Config!$B$2,IF(D11="B",Config!$B$3,IF(D11="C",Config!$B$4,IF(D11="D",Config!$B$5,IF(D11="E",Config!$B$6,""))))))</f>
        <v/>
      </c>
      <c r="K11" s="8" t="str">
        <f>IF(E11="","",IF(E11="A",Config!$B$2,IF(E11="B",Config!$B$3,IF(E11="C",Config!$B$4,IF(E11="D",Config!$B$5,IF(E11="E",Config!$B$6,""))))))</f>
        <v/>
      </c>
      <c r="L11" s="8" t="str">
        <f>IF(COUNTA(C11:E11)&lt;3,"",SUM(I11:K11))</f>
        <v/>
      </c>
      <c r="M11" s="8" t="str">
        <f>IF(COUNTA(F11:H11)&lt;3,"",SUM(F11:H11))</f>
        <v/>
      </c>
      <c r="N11" s="9" t="str">
        <f t="shared" si="0"/>
        <v/>
      </c>
      <c r="O11" s="9" t="str">
        <f t="shared" si="0"/>
        <v/>
      </c>
      <c r="P11" s="9" t="str">
        <f>IF(COUNTA(C11:H11)&lt;6,"",ROUND(Config!$E$6+N11*Config!$F$6+O11*Config!$G$6,3))</f>
        <v/>
      </c>
    </row>
    <row r="12" spans="1:16" ht="21.95" customHeight="1" x14ac:dyDescent="0.25">
      <c r="A12" s="24" t="s">
        <v>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21.95" customHeight="1" x14ac:dyDescent="0.25"/>
    <row r="14" spans="1:16" ht="21.95" customHeight="1" x14ac:dyDescent="0.25">
      <c r="H14" s="6"/>
      <c r="I14" s="6"/>
      <c r="J14" s="6"/>
    </row>
  </sheetData>
  <mergeCells count="5">
    <mergeCell ref="A12:P12"/>
    <mergeCell ref="B4:C4"/>
    <mergeCell ref="E4:F4"/>
    <mergeCell ref="A2:P2"/>
    <mergeCell ref="A1:P1"/>
  </mergeCells>
  <phoneticPr fontId="10" type="noConversion"/>
  <dataValidations count="2">
    <dataValidation type="list" allowBlank="1" error="A, B, C, D, E 중 하나만 입력할 수 있습니다." prompt="성취도를 선택하세요 (A~E)" sqref="C7:E11" xr:uid="{00000000-0002-0000-0000-000000000000}">
      <formula1>"A,B,C,D,E"</formula1>
    </dataValidation>
    <dataValidation type="decimal" allowBlank="1" error="원점수는 0 이상 100 이하로 입력하세요." prompt="원점수를 입력하세요 (0~100)" sqref="F7:H11" xr:uid="{00000000-0002-0000-0000-000001000000}">
      <formula1>0</formula1>
      <formula2>100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/>
  </sheetViews>
  <sheetFormatPr defaultRowHeight="15" x14ac:dyDescent="0.25"/>
  <cols>
    <col min="1" max="2" width="10" customWidth="1"/>
    <col min="4" max="7" width="12" customWidth="1"/>
    <col min="8" max="8" width="32" customWidth="1"/>
  </cols>
  <sheetData>
    <row r="1" spans="1:8" x14ac:dyDescent="0.25">
      <c r="A1" s="1" t="s">
        <v>27</v>
      </c>
      <c r="B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</row>
    <row r="2" spans="1:8" x14ac:dyDescent="0.25">
      <c r="A2" s="2" t="s">
        <v>24</v>
      </c>
      <c r="B2" s="2">
        <v>5</v>
      </c>
      <c r="D2" s="2" t="s">
        <v>34</v>
      </c>
      <c r="E2" s="3">
        <v>10</v>
      </c>
      <c r="F2" s="3">
        <v>1</v>
      </c>
      <c r="G2" s="3">
        <v>0.05</v>
      </c>
      <c r="H2" s="2" t="s">
        <v>35</v>
      </c>
    </row>
    <row r="3" spans="1:8" x14ac:dyDescent="0.25">
      <c r="A3" s="2" t="s">
        <v>25</v>
      </c>
      <c r="B3" s="2">
        <v>4</v>
      </c>
      <c r="D3" s="2" t="s">
        <v>36</v>
      </c>
      <c r="E3" s="3">
        <v>16</v>
      </c>
      <c r="F3" s="3">
        <v>1.4</v>
      </c>
      <c r="G3" s="3">
        <v>7.0000000000000007E-2</v>
      </c>
      <c r="H3" s="2" t="s">
        <v>37</v>
      </c>
    </row>
    <row r="4" spans="1:8" x14ac:dyDescent="0.25">
      <c r="A4" s="2" t="s">
        <v>38</v>
      </c>
      <c r="B4" s="2">
        <v>3</v>
      </c>
      <c r="D4" s="2" t="s">
        <v>39</v>
      </c>
      <c r="E4" s="3">
        <v>16</v>
      </c>
      <c r="F4" s="3">
        <v>1.4</v>
      </c>
      <c r="G4" s="3">
        <v>7.0000000000000007E-2</v>
      </c>
      <c r="H4" s="2" t="s">
        <v>37</v>
      </c>
    </row>
    <row r="5" spans="1:8" x14ac:dyDescent="0.25">
      <c r="A5" s="2" t="s">
        <v>40</v>
      </c>
      <c r="B5" s="2">
        <v>2</v>
      </c>
      <c r="D5" s="2" t="s">
        <v>41</v>
      </c>
      <c r="E5" s="3">
        <v>16</v>
      </c>
      <c r="F5" s="3">
        <v>1.4</v>
      </c>
      <c r="G5" s="3">
        <v>7.0000000000000007E-2</v>
      </c>
      <c r="H5" s="2" t="s">
        <v>37</v>
      </c>
    </row>
    <row r="6" spans="1:8" x14ac:dyDescent="0.25">
      <c r="A6" s="2" t="s">
        <v>42</v>
      </c>
      <c r="B6" s="2">
        <v>1</v>
      </c>
      <c r="D6" s="2" t="s">
        <v>43</v>
      </c>
      <c r="E6" s="3">
        <v>6</v>
      </c>
      <c r="F6" s="3">
        <v>0.4</v>
      </c>
      <c r="G6" s="3">
        <v>0.02</v>
      </c>
      <c r="H6" s="2" t="s">
        <v>44</v>
      </c>
    </row>
    <row r="8" spans="1:8" x14ac:dyDescent="0.25">
      <c r="A8" s="4" t="s">
        <v>45</v>
      </c>
      <c r="B8" s="5" t="s">
        <v>46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계산기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디미고디자인</dc:creator>
  <cp:lastModifiedBy>동규 이</cp:lastModifiedBy>
  <dcterms:created xsi:type="dcterms:W3CDTF">2026-03-12T08:47:59Z</dcterms:created>
  <dcterms:modified xsi:type="dcterms:W3CDTF">2026-03-16T00:26:42Z</dcterms:modified>
</cp:coreProperties>
</file>